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usby\Downloads\"/>
    </mc:Choice>
  </mc:AlternateContent>
  <xr:revisionPtr revIDLastSave="0" documentId="13_ncr:1_{3BE065F0-6FA2-4A0B-82F7-CDDF6F1ACE7E}" xr6:coauthVersionLast="47" xr6:coauthVersionMax="47" xr10:uidLastSave="{00000000-0000-0000-0000-000000000000}"/>
  <workbookProtection workbookAlgorithmName="SHA-512" workbookHashValue="rE0TS7s4M3itT0RQB0GvfNW22VkW17jnW/uZu1f/PrvLaNZ1+g96nRy68ud6zskbA8oe+icEOdL+jrDlXZiEyg==" workbookSaltValue="QQqM8De1Sa74UVHFfRucGg==" workbookSpinCount="100000" lockStructure="1"/>
  <bookViews>
    <workbookView showHorizontalScroll="0" showVerticalScroll="0" showSheetTabs="0" xWindow="-120" yWindow="-120" windowWidth="38640" windowHeight="21120" xr2:uid="{00000000-000D-0000-FFFF-FFFF00000000}"/>
  </bookViews>
  <sheets>
    <sheet name="Calculator" sheetId="1" r:id="rId1"/>
    <sheet name="Data" sheetId="2" r:id="rId2"/>
  </sheets>
  <definedNames>
    <definedName name="BADAType">Data!$A$4:$A$5</definedName>
    <definedName name="_xlnm.Print_Area" localSheetId="0">Calculator!$B$2:$H$18</definedName>
    <definedName name="Value">Calculator!$D$4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0" i="1"/>
  <c r="C12" i="1" l="1"/>
  <c r="E13" i="1" l="1"/>
  <c r="E12" i="1" s="1"/>
  <c r="C13" i="1" s="1"/>
  <c r="C16" i="1"/>
  <c r="E14" i="1" l="1"/>
  <c r="C17" i="1" s="1"/>
  <c r="C15" i="1" l="1"/>
</calcChain>
</file>

<file path=xl/sharedStrings.xml><?xml version="1.0" encoding="utf-8"?>
<sst xmlns="http://schemas.openxmlformats.org/spreadsheetml/2006/main" count="40" uniqueCount="38">
  <si>
    <t>Development Types</t>
  </si>
  <si>
    <t>Residential</t>
  </si>
  <si>
    <t>Commercial</t>
  </si>
  <si>
    <t>and</t>
  </si>
  <si>
    <t>Sub-Total (Retrospective Building) Fee</t>
  </si>
  <si>
    <r>
      <t>Cost of Construction / Development (</t>
    </r>
    <r>
      <rPr>
        <b/>
        <u/>
        <sz val="12"/>
        <color rgb="FFFF0000"/>
        <rFont val="Arial"/>
        <family val="2"/>
      </rPr>
      <t>including</t>
    </r>
    <r>
      <rPr>
        <b/>
        <sz val="12"/>
        <rFont val="Arial"/>
        <family val="2"/>
      </rPr>
      <t xml:space="preserve"> GST)</t>
    </r>
  </si>
  <si>
    <t>Building Approval Certificate Application Fees</t>
  </si>
  <si>
    <r>
      <rPr>
        <b/>
        <sz val="12"/>
        <rFont val="Calibri"/>
        <family val="2"/>
      </rPr>
      <t>←</t>
    </r>
    <r>
      <rPr>
        <sz val="12"/>
        <rFont val="Arial"/>
        <family val="2"/>
      </rPr>
      <t>Enter value</t>
    </r>
  </si>
  <si>
    <t>OFFICE USE</t>
  </si>
  <si>
    <t>Payment Received by</t>
  </si>
  <si>
    <t>Electronically</t>
  </si>
  <si>
    <t>Over Counter</t>
  </si>
  <si>
    <t>Mail</t>
  </si>
  <si>
    <t xml:space="preserve">CODE </t>
  </si>
  <si>
    <t>RECEIPT NO.</t>
  </si>
  <si>
    <t>DATE PAID</t>
  </si>
  <si>
    <t>T150</t>
  </si>
  <si>
    <t>T11</t>
  </si>
  <si>
    <t>T224</t>
  </si>
  <si>
    <t>T223</t>
  </si>
  <si>
    <t>T404</t>
  </si>
  <si>
    <t>←Select</t>
  </si>
  <si>
    <t>As part of this application a Certificate of Building Compliance is required. This can be provided by the City or a private certifier. Pleae select Yes above if you wish to engage the City for this service</t>
  </si>
  <si>
    <t>CTF Levy = 0.02% over $20,000</t>
  </si>
  <si>
    <t>No</t>
  </si>
  <si>
    <t>Council Processing Fee = 0.38% but not less than $110</t>
  </si>
  <si>
    <t>App Number</t>
  </si>
  <si>
    <t>Property Address</t>
  </si>
  <si>
    <t>Fee Calculator 2                                                                                     Building Approval Certificate                                                                    Retrospective / Unauthorised Work Approval</t>
  </si>
  <si>
    <t>Please note:</t>
  </si>
  <si>
    <t>We do not accept Amex Cards only Visa and Master</t>
  </si>
  <si>
    <t>Options that do not incur a surcharge are:</t>
  </si>
  <si>
    <t>Send a cheque made payable to "City of Nedlands" to PO Box 9, Nedlands WA 6009</t>
  </si>
  <si>
    <t>Pay in person at our Administration Centre (cash, cheque or Debit card)</t>
  </si>
  <si>
    <t>BAC for existing building Under Section 52 of Act</t>
  </si>
  <si>
    <t>BS Levy Unathorised Work = 0.274% but not less than $123.30 (BS Levy for Section 52 Application = $61.65)</t>
  </si>
  <si>
    <t>All credit card payments will incur a surcharge of 0.72%</t>
  </si>
  <si>
    <t>All payments over the phone will incur a surcharge of 0.72%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</si>
</sst>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u/>
      <sz val="12"/>
      <color rgb="FFFF0000"/>
      <name val="Arial"/>
      <family val="2"/>
    </font>
    <font>
      <b/>
      <sz val="12"/>
      <name val="Calibri"/>
      <family val="2"/>
    </font>
    <font>
      <b/>
      <sz val="19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color theme="8" tint="0.59999389629810485"/>
      <name val="Arial"/>
      <family val="2"/>
    </font>
    <font>
      <b/>
      <sz val="12"/>
      <color theme="7" tint="0.59999389629810485"/>
      <name val="Arial"/>
      <family val="2"/>
    </font>
    <font>
      <b/>
      <i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6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0" fontId="7" fillId="0" borderId="0" xfId="0" applyFont="1"/>
    <xf numFmtId="0" fontId="1" fillId="0" borderId="7" xfId="0" applyFont="1" applyBorder="1"/>
    <xf numFmtId="0" fontId="4" fillId="0" borderId="11" xfId="0" applyFont="1" applyBorder="1" applyAlignment="1">
      <alignment horizontal="center" vertical="center"/>
    </xf>
    <xf numFmtId="0" fontId="7" fillId="0" borderId="6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10" fontId="4" fillId="0" borderId="19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0" fontId="4" fillId="0" borderId="14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3" fillId="8" borderId="23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0" fillId="0" borderId="11" xfId="0" applyBorder="1"/>
    <xf numFmtId="0" fontId="0" fillId="0" borderId="6" xfId="0" applyBorder="1"/>
    <xf numFmtId="0" fontId="0" fillId="0" borderId="2" xfId="0" applyBorder="1"/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10" borderId="4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165" fontId="4" fillId="8" borderId="36" xfId="0" applyNumberFormat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65" fontId="4" fillId="9" borderId="41" xfId="0" applyNumberFormat="1" applyFont="1" applyFill="1" applyBorder="1" applyAlignment="1">
      <alignment horizontal="center" vertical="center"/>
    </xf>
    <xf numFmtId="165" fontId="4" fillId="9" borderId="36" xfId="0" applyNumberFormat="1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right" vertical="center" wrapText="1"/>
    </xf>
    <xf numFmtId="0" fontId="0" fillId="4" borderId="7" xfId="0" applyFill="1" applyBorder="1"/>
    <xf numFmtId="0" fontId="0" fillId="4" borderId="11" xfId="0" applyFill="1" applyBorder="1"/>
    <xf numFmtId="0" fontId="0" fillId="4" borderId="6" xfId="0" applyFill="1" applyBorder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13" fillId="5" borderId="3" xfId="0" applyFont="1" applyFill="1" applyBorder="1" applyAlignment="1" applyProtection="1">
      <alignment horizontal="center" vertical="center" wrapText="1"/>
      <protection locked="0"/>
    </xf>
    <xf numFmtId="0" fontId="13" fillId="7" borderId="5" xfId="0" applyFont="1" applyFill="1" applyBorder="1" applyAlignment="1">
      <alignment vertical="center"/>
    </xf>
    <xf numFmtId="0" fontId="3" fillId="9" borderId="23" xfId="0" applyFont="1" applyFill="1" applyBorder="1" applyAlignment="1">
      <alignment vertical="center" wrapText="1"/>
    </xf>
    <xf numFmtId="165" fontId="3" fillId="9" borderId="39" xfId="0" applyNumberFormat="1" applyFont="1" applyFill="1" applyBorder="1" applyAlignment="1">
      <alignment horizontal="center" vertical="center"/>
    </xf>
    <xf numFmtId="165" fontId="3" fillId="9" borderId="20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5" fontId="3" fillId="7" borderId="22" xfId="0" applyNumberFormat="1" applyFont="1" applyFill="1" applyBorder="1" applyAlignment="1">
      <alignment horizontal="center" vertical="center"/>
    </xf>
    <xf numFmtId="165" fontId="3" fillId="7" borderId="26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4" fontId="3" fillId="5" borderId="3" xfId="1" applyFont="1" applyFill="1" applyBorder="1" applyAlignment="1" applyProtection="1">
      <alignment horizontal="center" vertical="center" wrapText="1"/>
      <protection locked="0"/>
    </xf>
    <xf numFmtId="164" fontId="3" fillId="5" borderId="5" xfId="1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left" vertical="center" wrapText="1"/>
    </xf>
    <xf numFmtId="0" fontId="13" fillId="11" borderId="10" xfId="0" applyFont="1" applyFill="1" applyBorder="1" applyAlignment="1">
      <alignment horizontal="left" vertical="center" wrapText="1"/>
    </xf>
    <xf numFmtId="0" fontId="13" fillId="11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3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165" fontId="3" fillId="8" borderId="39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165" fontId="16" fillId="9" borderId="42" xfId="0" applyNumberFormat="1" applyFont="1" applyFill="1" applyBorder="1" applyAlignment="1">
      <alignment horizontal="center" vertical="center"/>
    </xf>
    <xf numFmtId="165" fontId="16" fillId="9" borderId="43" xfId="0" applyNumberFormat="1" applyFont="1" applyFill="1" applyBorder="1" applyAlignment="1">
      <alignment horizontal="center" vertical="center"/>
    </xf>
    <xf numFmtId="165" fontId="15" fillId="8" borderId="32" xfId="0" applyNumberFormat="1" applyFont="1" applyFill="1" applyBorder="1" applyAlignment="1">
      <alignment horizontal="center" vertical="center"/>
    </xf>
    <xf numFmtId="165" fontId="15" fillId="8" borderId="38" xfId="0" applyNumberFormat="1" applyFont="1" applyFill="1" applyBorder="1" applyAlignment="1">
      <alignment horizontal="center" vertical="center"/>
    </xf>
    <xf numFmtId="165" fontId="12" fillId="4" borderId="7" xfId="0" applyNumberFormat="1" applyFont="1" applyFill="1" applyBorder="1" applyAlignment="1">
      <alignment horizontal="center" vertical="center" wrapText="1"/>
    </xf>
    <xf numFmtId="165" fontId="12" fillId="4" borderId="11" xfId="0" applyNumberFormat="1" applyFont="1" applyFill="1" applyBorder="1" applyAlignment="1">
      <alignment horizontal="center" vertical="center" wrapText="1"/>
    </xf>
    <xf numFmtId="165" fontId="12" fillId="4" borderId="6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165" fontId="3" fillId="0" borderId="44" xfId="0" applyNumberFormat="1" applyFont="1" applyFill="1" applyBorder="1" applyAlignment="1">
      <alignment horizontal="center" vertical="center"/>
    </xf>
    <xf numFmtId="165" fontId="3" fillId="0" borderId="12" xfId="0" applyNumberFormat="1" applyFont="1" applyFill="1" applyBorder="1" applyAlignment="1">
      <alignment horizontal="center" vertical="center"/>
    </xf>
    <xf numFmtId="165" fontId="3" fillId="0" borderId="35" xfId="0" applyNumberFormat="1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164" fontId="3" fillId="5" borderId="7" xfId="1" applyFont="1" applyFill="1" applyBorder="1" applyAlignment="1" applyProtection="1">
      <alignment horizontal="center" vertical="center" wrapText="1"/>
      <protection locked="0"/>
    </xf>
    <xf numFmtId="164" fontId="3" fillId="5" borderId="8" xfId="1" applyFont="1" applyFill="1" applyBorder="1" applyAlignment="1" applyProtection="1">
      <alignment horizontal="center" vertical="center" wrapText="1"/>
      <protection locked="0"/>
    </xf>
    <xf numFmtId="164" fontId="3" fillId="5" borderId="6" xfId="1" applyFont="1" applyFill="1" applyBorder="1" applyAlignment="1" applyProtection="1">
      <alignment horizontal="center" vertical="center" wrapText="1"/>
      <protection locked="0"/>
    </xf>
    <xf numFmtId="164" fontId="3" fillId="5" borderId="9" xfId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733424</xdr:colOff>
      <xdr:row>1</xdr:row>
      <xdr:rowOff>47627</xdr:rowOff>
    </xdr:from>
    <xdr:to>
      <xdr:col>7</xdr:col>
      <xdr:colOff>364331</xdr:colOff>
      <xdr:row>1</xdr:row>
      <xdr:rowOff>1205901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3362" y="404815"/>
          <a:ext cx="1952625" cy="1158274"/>
        </a:xfrm>
        <a:prstGeom prst="rect">
          <a:avLst/>
        </a:prstGeom>
      </xdr:spPr>
    </xdr:pic>
    <xdr:clientData/>
  </xdr:twoCellAnchor>
  <xdr:twoCellAnchor>
    <xdr:from>
      <xdr:col>5</xdr:col>
      <xdr:colOff>323850</xdr:colOff>
      <xdr:row>6</xdr:row>
      <xdr:rowOff>164305</xdr:rowOff>
    </xdr:from>
    <xdr:to>
      <xdr:col>5</xdr:col>
      <xdr:colOff>657225</xdr:colOff>
      <xdr:row>6</xdr:row>
      <xdr:rowOff>342899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A3CEF53-F49B-4128-BE61-CF228B5F34FF}"/>
            </a:ext>
          </a:extLst>
        </xdr:cNvPr>
        <xdr:cNvSpPr/>
      </xdr:nvSpPr>
      <xdr:spPr>
        <a:xfrm>
          <a:off x="7443788" y="3283743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438143</xdr:colOff>
      <xdr:row>6</xdr:row>
      <xdr:rowOff>164303</xdr:rowOff>
    </xdr:from>
    <xdr:to>
      <xdr:col>7</xdr:col>
      <xdr:colOff>771518</xdr:colOff>
      <xdr:row>6</xdr:row>
      <xdr:rowOff>342897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030C591-AB35-4435-AEE9-5FAB699500EE}"/>
            </a:ext>
          </a:extLst>
        </xdr:cNvPr>
        <xdr:cNvSpPr/>
      </xdr:nvSpPr>
      <xdr:spPr>
        <a:xfrm>
          <a:off x="9784549" y="3283741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442919</xdr:colOff>
      <xdr:row>6</xdr:row>
      <xdr:rowOff>161925</xdr:rowOff>
    </xdr:from>
    <xdr:to>
      <xdr:col>6</xdr:col>
      <xdr:colOff>776294</xdr:colOff>
      <xdr:row>6</xdr:row>
      <xdr:rowOff>340519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63751F1-0779-4526-A76C-300DB548D8D9}"/>
            </a:ext>
          </a:extLst>
        </xdr:cNvPr>
        <xdr:cNvSpPr/>
      </xdr:nvSpPr>
      <xdr:spPr>
        <a:xfrm>
          <a:off x="8562982" y="3281363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J37"/>
  <sheetViews>
    <sheetView showGridLines="0" showZeros="0" tabSelected="1" showOutlineSymbols="0" topLeftCell="A2" zoomScale="80" zoomScaleNormal="80" zoomScaleSheetLayoutView="115" workbookViewId="0">
      <selection activeCell="C5" sqref="C5:D6"/>
    </sheetView>
  </sheetViews>
  <sheetFormatPr defaultRowHeight="12.75" x14ac:dyDescent="0.2"/>
  <cols>
    <col min="1" max="1" width="4.7109375" customWidth="1"/>
    <col min="2" max="2" width="66.7109375" customWidth="1"/>
    <col min="3" max="3" width="18.140625" customWidth="1"/>
    <col min="4" max="4" width="2.5703125" customWidth="1"/>
    <col min="5" max="5" width="14.7109375" style="3" customWidth="1"/>
    <col min="6" max="6" width="15" customWidth="1"/>
    <col min="7" max="8" width="19.85546875" customWidth="1"/>
    <col min="9" max="9" width="11.7109375" customWidth="1"/>
    <col min="10" max="10" width="2.42578125" customWidth="1"/>
    <col min="11" max="11" width="0" hidden="1" customWidth="1"/>
    <col min="12" max="12" width="0.28515625" customWidth="1"/>
  </cols>
  <sheetData>
    <row r="1" spans="2:10" ht="27.75" customHeight="1" thickBot="1" x14ac:dyDescent="0.25"/>
    <row r="2" spans="2:10" ht="99" customHeight="1" thickBot="1" x14ac:dyDescent="0.25">
      <c r="B2" s="52" t="s">
        <v>28</v>
      </c>
      <c r="C2" s="53"/>
      <c r="D2" s="53"/>
      <c r="E2" s="54"/>
      <c r="F2" s="25"/>
      <c r="G2" s="25"/>
      <c r="H2" s="26"/>
    </row>
    <row r="3" spans="2:10" ht="36" customHeight="1" thickBot="1" x14ac:dyDescent="0.25">
      <c r="B3" s="47"/>
      <c r="C3" s="65" t="s">
        <v>27</v>
      </c>
      <c r="D3" s="66"/>
      <c r="E3" s="67"/>
      <c r="F3" s="81"/>
      <c r="G3" s="82"/>
      <c r="H3" s="48" t="s">
        <v>26</v>
      </c>
    </row>
    <row r="4" spans="2:10" ht="40.5" customHeight="1" thickBot="1" x14ac:dyDescent="0.25">
      <c r="B4" s="30" t="s">
        <v>5</v>
      </c>
      <c r="C4" s="60"/>
      <c r="D4" s="61"/>
      <c r="E4" s="21" t="s">
        <v>7</v>
      </c>
      <c r="F4" s="5"/>
      <c r="G4" s="6" t="s">
        <v>8</v>
      </c>
      <c r="H4" s="7"/>
    </row>
    <row r="5" spans="2:10" ht="23.25" customHeight="1" x14ac:dyDescent="0.2">
      <c r="B5" s="102" t="s">
        <v>34</v>
      </c>
      <c r="C5" s="106" t="s">
        <v>24</v>
      </c>
      <c r="D5" s="108"/>
      <c r="E5" s="104" t="s">
        <v>21</v>
      </c>
      <c r="F5" s="92" t="s">
        <v>9</v>
      </c>
      <c r="G5" s="93"/>
      <c r="H5" s="94"/>
    </row>
    <row r="6" spans="2:10" ht="27.75" customHeight="1" thickBot="1" x14ac:dyDescent="0.25">
      <c r="B6" s="103"/>
      <c r="C6" s="107"/>
      <c r="D6" s="109"/>
      <c r="E6" s="105"/>
      <c r="F6" s="18" t="s">
        <v>10</v>
      </c>
      <c r="G6" s="8" t="s">
        <v>11</v>
      </c>
      <c r="H6" s="9" t="s">
        <v>12</v>
      </c>
    </row>
    <row r="7" spans="2:10" ht="43.5" customHeight="1" thickBot="1" x14ac:dyDescent="0.25">
      <c r="B7" s="62" t="s">
        <v>22</v>
      </c>
      <c r="C7" s="63"/>
      <c r="D7" s="63"/>
      <c r="E7" s="64"/>
      <c r="F7" s="22"/>
      <c r="G7" s="23"/>
      <c r="H7" s="24"/>
    </row>
    <row r="8" spans="2:10" s="2" customFormat="1" ht="14.25" customHeight="1" thickBot="1" x14ac:dyDescent="0.25">
      <c r="B8" s="71"/>
      <c r="C8" s="72"/>
      <c r="D8" s="72"/>
      <c r="E8" s="72"/>
      <c r="F8" s="72"/>
      <c r="G8" s="72"/>
      <c r="H8" s="73"/>
      <c r="I8"/>
      <c r="J8"/>
    </row>
    <row r="9" spans="2:10" ht="34.5" customHeight="1" thickBot="1" x14ac:dyDescent="0.25">
      <c r="B9" s="68" t="s">
        <v>6</v>
      </c>
      <c r="C9" s="69"/>
      <c r="D9" s="69"/>
      <c r="E9" s="70"/>
      <c r="F9" s="10" t="s">
        <v>13</v>
      </c>
      <c r="G9" s="11" t="s">
        <v>14</v>
      </c>
      <c r="H9" s="12" t="s">
        <v>15</v>
      </c>
    </row>
    <row r="10" spans="2:10" ht="41.25" customHeight="1" x14ac:dyDescent="0.2">
      <c r="B10" s="19" t="s">
        <v>25</v>
      </c>
      <c r="C10" s="55">
        <f>IF(ISBLANK($C$4),0,IF($C$4*0.0038&lt;110,110,ROUND(($C$4*0.0038),0)))</f>
        <v>0</v>
      </c>
      <c r="D10" s="55"/>
      <c r="E10" s="56"/>
      <c r="F10" s="32" t="s">
        <v>20</v>
      </c>
      <c r="G10" s="13"/>
      <c r="H10" s="14"/>
    </row>
    <row r="11" spans="2:10" ht="14.25" customHeight="1" x14ac:dyDescent="0.2">
      <c r="B11" s="57" t="s">
        <v>3</v>
      </c>
      <c r="C11" s="58"/>
      <c r="D11" s="58"/>
      <c r="E11" s="59"/>
      <c r="H11" s="27"/>
    </row>
    <row r="12" spans="2:10" ht="41.25" customHeight="1" x14ac:dyDescent="0.2">
      <c r="B12" s="20" t="s">
        <v>23</v>
      </c>
      <c r="C12" s="87">
        <f>IF(C4&lt;=20001,0,(C4*0.002))</f>
        <v>0</v>
      </c>
      <c r="D12" s="88"/>
      <c r="E12" s="36">
        <f>IF(C12=0,0,C12-E13)</f>
        <v>0</v>
      </c>
      <c r="F12" s="17" t="s">
        <v>16</v>
      </c>
      <c r="G12" s="15"/>
      <c r="H12" s="16"/>
    </row>
    <row r="13" spans="2:10" ht="41.25" customHeight="1" x14ac:dyDescent="0.2">
      <c r="B13" s="35" t="s">
        <v>3</v>
      </c>
      <c r="C13" s="83">
        <f>E12+E13</f>
        <v>0</v>
      </c>
      <c r="D13" s="84"/>
      <c r="E13" s="36">
        <f>IF(C12=0,0,8.25)</f>
        <v>0</v>
      </c>
      <c r="F13" s="17" t="s">
        <v>17</v>
      </c>
      <c r="G13" s="15"/>
      <c r="H13" s="16"/>
    </row>
    <row r="14" spans="2:10" ht="41.25" customHeight="1" x14ac:dyDescent="0.2">
      <c r="B14" s="49" t="s">
        <v>35</v>
      </c>
      <c r="C14" s="85">
        <f>IF(ISBLANK($C$4),0,IF($C$4*0.00274&lt;123.3,123.3,($C$4*0.00274)))</f>
        <v>0</v>
      </c>
      <c r="D14" s="86"/>
      <c r="E14" s="39">
        <f>IF(C5="Yes",61.65-E15,C14-E15)</f>
        <v>-5</v>
      </c>
      <c r="F14" s="17" t="s">
        <v>18</v>
      </c>
      <c r="G14" s="15"/>
      <c r="H14" s="16"/>
    </row>
    <row r="15" spans="2:10" ht="41.25" customHeight="1" x14ac:dyDescent="0.2">
      <c r="B15" s="37" t="s">
        <v>3</v>
      </c>
      <c r="C15" s="50">
        <f>E14+E15</f>
        <v>0</v>
      </c>
      <c r="D15" s="51"/>
      <c r="E15" s="38">
        <v>5</v>
      </c>
      <c r="F15" s="33" t="s">
        <v>19</v>
      </c>
      <c r="G15" s="28"/>
      <c r="H15" s="29"/>
      <c r="I15" s="4"/>
    </row>
    <row r="16" spans="2:10" ht="15" customHeight="1" thickBot="1" x14ac:dyDescent="0.25">
      <c r="B16" s="98"/>
      <c r="C16" s="99">
        <f>IF(C6="Yes",500,0)</f>
        <v>0</v>
      </c>
      <c r="D16" s="100"/>
      <c r="E16" s="101"/>
      <c r="F16" s="34"/>
      <c r="G16" s="31"/>
      <c r="H16" s="31"/>
      <c r="I16" s="4"/>
    </row>
    <row r="17" spans="2:8" ht="47.25" customHeight="1" thickBot="1" x14ac:dyDescent="0.25">
      <c r="B17" s="40" t="s">
        <v>4</v>
      </c>
      <c r="C17" s="89">
        <f>(E15+E14+C10+E13+E12)</f>
        <v>0</v>
      </c>
      <c r="D17" s="90"/>
      <c r="E17" s="91"/>
      <c r="F17" s="41"/>
      <c r="G17" s="42"/>
      <c r="H17" s="43"/>
    </row>
    <row r="18" spans="2:8" ht="14.25" customHeight="1" thickBot="1" x14ac:dyDescent="0.25">
      <c r="B18" s="95" t="s">
        <v>29</v>
      </c>
      <c r="C18" s="96"/>
      <c r="D18" s="96"/>
      <c r="E18" s="96"/>
      <c r="F18" s="96"/>
      <c r="G18" s="96"/>
      <c r="H18" s="97"/>
    </row>
    <row r="19" spans="2:8" ht="15.75" x14ac:dyDescent="0.2">
      <c r="B19" s="74" t="s">
        <v>36</v>
      </c>
      <c r="C19" s="75"/>
      <c r="D19" s="75"/>
      <c r="E19" s="75"/>
      <c r="F19" s="75"/>
      <c r="G19" s="75"/>
      <c r="H19" s="76"/>
    </row>
    <row r="20" spans="2:8" ht="15.75" x14ac:dyDescent="0.2">
      <c r="B20" s="74" t="s">
        <v>37</v>
      </c>
      <c r="C20" s="75"/>
      <c r="D20" s="75"/>
      <c r="E20" s="75"/>
      <c r="F20" s="75"/>
      <c r="G20" s="75"/>
      <c r="H20" s="76"/>
    </row>
    <row r="21" spans="2:8" ht="15.75" x14ac:dyDescent="0.2">
      <c r="B21" s="74" t="s">
        <v>30</v>
      </c>
      <c r="C21" s="75"/>
      <c r="D21" s="75"/>
      <c r="E21" s="75"/>
      <c r="F21" s="75"/>
      <c r="G21" s="75"/>
      <c r="H21" s="76"/>
    </row>
    <row r="22" spans="2:8" ht="15.75" x14ac:dyDescent="0.2">
      <c r="B22" s="74" t="s">
        <v>31</v>
      </c>
      <c r="C22" s="75"/>
      <c r="D22" s="75"/>
      <c r="E22" s="75"/>
      <c r="F22" s="75"/>
      <c r="G22" s="75"/>
      <c r="H22" s="76"/>
    </row>
    <row r="23" spans="2:8" ht="15.75" x14ac:dyDescent="0.2">
      <c r="B23" s="74" t="s">
        <v>32</v>
      </c>
      <c r="C23" s="75"/>
      <c r="D23" s="75"/>
      <c r="E23" s="75"/>
      <c r="F23" s="75"/>
      <c r="G23" s="75"/>
      <c r="H23" s="76"/>
    </row>
    <row r="24" spans="2:8" ht="16.5" thickBot="1" x14ac:dyDescent="0.25">
      <c r="B24" s="77" t="s">
        <v>33</v>
      </c>
      <c r="C24" s="78"/>
      <c r="D24" s="78"/>
      <c r="E24" s="78"/>
      <c r="F24" s="78"/>
      <c r="G24" s="78"/>
      <c r="H24" s="79"/>
    </row>
    <row r="25" spans="2:8" x14ac:dyDescent="0.2">
      <c r="B25" s="80"/>
      <c r="C25" s="80"/>
      <c r="D25" s="80"/>
      <c r="E25" s="80"/>
      <c r="F25" s="80"/>
      <c r="G25" s="80"/>
      <c r="H25" s="80"/>
    </row>
    <row r="26" spans="2:8" x14ac:dyDescent="0.2">
      <c r="B26" s="80"/>
      <c r="C26" s="80"/>
      <c r="D26" s="80"/>
      <c r="E26" s="80"/>
      <c r="F26" s="80"/>
      <c r="G26" s="80"/>
      <c r="H26" s="80"/>
    </row>
    <row r="29" spans="2:8" ht="15" x14ac:dyDescent="0.2">
      <c r="B29" s="44"/>
    </row>
    <row r="30" spans="2:8" ht="15" x14ac:dyDescent="0.2">
      <c r="B30" s="45"/>
    </row>
    <row r="31" spans="2:8" ht="15" x14ac:dyDescent="0.2">
      <c r="B31" s="45"/>
    </row>
    <row r="32" spans="2:8" ht="15" x14ac:dyDescent="0.2">
      <c r="B32" s="45"/>
    </row>
    <row r="33" spans="2:2" ht="15" x14ac:dyDescent="0.2">
      <c r="B33" s="44"/>
    </row>
    <row r="34" spans="2:2" ht="15" x14ac:dyDescent="0.2">
      <c r="B34" s="44"/>
    </row>
    <row r="35" spans="2:2" ht="15" x14ac:dyDescent="0.2">
      <c r="B35" s="45"/>
    </row>
    <row r="36" spans="2:2" ht="15" x14ac:dyDescent="0.2">
      <c r="B36" s="45"/>
    </row>
    <row r="37" spans="2:2" ht="15" x14ac:dyDescent="0.2">
      <c r="B37" s="46"/>
    </row>
  </sheetData>
  <sheetProtection algorithmName="SHA-512" hashValue="h8VBF6I/2/3ywC/YDEVqkLquHry/C1VjBGaOEsCKvYRyAeg0AnJNycjNOpYhBTxTJxlLjr1g+EFeKzl3IU5y2A==" saltValue="yOTy2hF1Pzl6SqS3NWinqg==" spinCount="100000" sheet="1" selectLockedCells="1" autoFilter="0"/>
  <mergeCells count="28">
    <mergeCell ref="B23:H23"/>
    <mergeCell ref="B24:H24"/>
    <mergeCell ref="B25:H25"/>
    <mergeCell ref="B26:H26"/>
    <mergeCell ref="F3:G3"/>
    <mergeCell ref="B19:H19"/>
    <mergeCell ref="B20:H20"/>
    <mergeCell ref="B21:H21"/>
    <mergeCell ref="B22:H22"/>
    <mergeCell ref="C13:D13"/>
    <mergeCell ref="C14:D14"/>
    <mergeCell ref="C12:D12"/>
    <mergeCell ref="C17:E17"/>
    <mergeCell ref="C16:E16"/>
    <mergeCell ref="F5:H5"/>
    <mergeCell ref="B18:H18"/>
    <mergeCell ref="C15:D15"/>
    <mergeCell ref="B2:E2"/>
    <mergeCell ref="C10:E10"/>
    <mergeCell ref="B11:E11"/>
    <mergeCell ref="B7:E7"/>
    <mergeCell ref="C3:E3"/>
    <mergeCell ref="C4:D4"/>
    <mergeCell ref="B9:E9"/>
    <mergeCell ref="B8:H8"/>
    <mergeCell ref="B5:B6"/>
    <mergeCell ref="E5:E6"/>
    <mergeCell ref="C5:D6"/>
  </mergeCells>
  <phoneticPr fontId="2" type="noConversion"/>
  <dataValidations count="1">
    <dataValidation type="list" allowBlank="1" showInputMessage="1" showErrorMessage="1" sqref="C5" xr:uid="{48F9085D-E132-4FAE-96D5-54D87EC56F9D}">
      <formula1>"Yes,No"</formula1>
    </dataValidation>
  </dataValidations>
  <pageMargins left="0.25" right="0.25" top="0.75" bottom="0.75" header="0.3" footer="0.3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5"/>
  <sheetViews>
    <sheetView workbookViewId="0">
      <selection activeCell="A4" sqref="A4"/>
    </sheetView>
  </sheetViews>
  <sheetFormatPr defaultRowHeight="12.75" x14ac:dyDescent="0.2"/>
  <cols>
    <col min="1" max="1" width="19.140625" bestFit="1" customWidth="1"/>
  </cols>
  <sheetData>
    <row r="3" spans="1:1" x14ac:dyDescent="0.2">
      <c r="A3" s="1" t="s">
        <v>0</v>
      </c>
    </row>
    <row r="4" spans="1:1" x14ac:dyDescent="0.2">
      <c r="A4" t="s">
        <v>1</v>
      </c>
    </row>
    <row r="5" spans="1:1" x14ac:dyDescent="0.2">
      <c r="A5" t="s">
        <v>2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2b462e0-950b-4d18-8f56-efe6ec8fd98e">COMMUNITY-101306793-36851</_dlc_DocId>
    <_dlc_DocIdUrl xmlns="02b462e0-950b-4d18-8f56-efe6ec8fd98e">
      <Url>https://nedlands365.sharepoint.com/sites/community/communications/_layouts/15/DocIdRedir.aspx?ID=COMMUNITY-101306793-36851</Url>
      <Description>COMMUNITY-101306793-36851</Description>
    </_dlc_DocIdUrl>
    <l5218a67820a405eab41420940e2238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d1017bbf-fba7-4bc6-ae83-6802ffc81c2c</TermId>
        </TermInfo>
      </Terms>
    </l5218a67820a405eab41420940e22386>
    <TaxCatchAll xmlns="02b462e0-950b-4d18-8f56-efe6ec8fd98e">
      <Value>263</Value>
      <Value>214</Value>
      <Value>213</Value>
      <Value>29</Value>
      <Value>35</Value>
    </TaxCatchAll>
    <c17adc3306e5490dbb62a9b09578c603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Community Relations</TermName>
          <TermId xmlns="http://schemas.microsoft.com/office/infopath/2007/PartnerControls">00c33994-667c-4fea-8cff-18d8a788bccc</TermId>
        </TermInfo>
      </Terms>
    </c17adc3306e5490dbb62a9b09578c603>
    <i1b3c855753b482e967e07bcf98e63b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</TermName>
          <TermId xmlns="http://schemas.microsoft.com/office/infopath/2007/PartnerControls">ab9aa8f8-a547-449a-a50a-7f6d3aef1950</TermId>
        </TermInfo>
      </Terms>
    </i1b3c855753b482e967e07bcf98e63b6>
    <j6438741ad114f2786113428657618e6 xmlns="82dc8473-40ba-4f11-b935-f34260e482de">
      <Terms xmlns="http://schemas.microsoft.com/office/infopath/2007/PartnerControls"/>
    </j6438741ad114f2786113428657618e6>
    <Additional_x0020_Info xmlns="1ae40dc8-470f-4dcb-9fe3-b6162fd218fd" xsi:nil="true"/>
    <eDMS_x0020_Library xmlns="1ae40dc8-470f-4dcb-9fe3-b6162fd218fd">Marketing</eDMS_x0020_Library>
    <lcf76f155ced4ddcb4097134ff3c332f xmlns="eb5c865b-c9c7-4de3-82e6-e3ba59bb9103">
      <Terms xmlns="http://schemas.microsoft.com/office/infopath/2007/PartnerControls"/>
    </lcf76f155ced4ddcb4097134ff3c332f>
    <b73ede9528844b4dac4ca2ed79a068d8 xmlns="a4569545-3f5c-4d76-b5ef-e21c01e673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City of Nedlands</TermName>
          <TermId xmlns="http://schemas.microsoft.com/office/infopath/2007/PartnerControls">e1cb6260-fbdb-4707-a83e-0c933e524b72</TermId>
        </TermInfo>
      </Terms>
    </b73ede9528844b4dac4ca2ed79a068d8>
    <Marketing_x0020__x002d__x0020_Folder_x0020_Delete xmlns="eb5c865b-c9c7-4de3-82e6-e3ba59bb9103">
      <Url xsi:nil="true"/>
      <Description xsi:nil="true"/>
    </Marketing_x0020__x002d__x0020_Folder_x0020_Delete>
    <V3Comments xmlns="http://schemas.microsoft.com/sharepoint/v3" xsi:nil="true"/>
    <Change_x0020_Notification_x0020_and_x0020_Logging xmlns="eb5c865b-c9c7-4de3-82e6-e3ba59bb9103">
      <Url xsi:nil="true"/>
      <Description xsi:nil="true"/>
    </Change_x0020_Notification_x0020_and_x0020_Logging>
    <Expended_x0020_Time xmlns="eb5c865b-c9c7-4de3-82e6-e3ba59bb9103">
      <Url xsi:nil="true"/>
      <Description xsi:nil="true"/>
    </Expended_x0020_Time>
    <Marketing_x0020__x002d__x0020_Time_x0020_Utilisation xmlns="eb5c865b-c9c7-4de3-82e6-e3ba59bb9103">
      <Url xsi:nil="true"/>
      <Description xsi:nil="true"/>
    </Marketing_x0020__x002d__x0020_Time_x0020_Utilis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DBE2AFA49EAD6847BCAE523F8D149C8E00DBB35E1E18050F4EA693EF54166CEE1B" ma:contentTypeVersion="542" ma:contentTypeDescription="" ma:contentTypeScope="" ma:versionID="7a3e5aa5349f98b1821c248465e4360c">
  <xsd:schema xmlns:xsd="http://www.w3.org/2001/XMLSchema" xmlns:xs="http://www.w3.org/2001/XMLSchema" xmlns:p="http://schemas.microsoft.com/office/2006/metadata/properties" xmlns:ns1="http://schemas.microsoft.com/sharepoint/v3" xmlns:ns2="1ae40dc8-470f-4dcb-9fe3-b6162fd218fd" xmlns:ns3="a4569545-3f5c-4d76-b5ef-e21c01e673e6" xmlns:ns4="02b462e0-950b-4d18-8f56-efe6ec8fd98e" xmlns:ns5="82dc8473-40ba-4f11-b935-f34260e482de" xmlns:ns6="ff2ecd38-e8a2-48b7-b5b7-59af2d5c6c7e" xmlns:ns7="eb5c865b-c9c7-4de3-82e6-e3ba59bb9103" targetNamespace="http://schemas.microsoft.com/office/2006/metadata/properties" ma:root="true" ma:fieldsID="88d847d424f49524f4f693bab70b9d78" ns1:_="" ns2:_="" ns3:_="" ns4:_="" ns5:_="" ns6:_="" ns7:_="">
    <xsd:import namespace="http://schemas.microsoft.com/sharepoint/v3"/>
    <xsd:import namespace="1ae40dc8-470f-4dcb-9fe3-b6162fd218fd"/>
    <xsd:import namespace="a4569545-3f5c-4d76-b5ef-e21c01e673e6"/>
    <xsd:import namespace="02b462e0-950b-4d18-8f56-efe6ec8fd98e"/>
    <xsd:import namespace="82dc8473-40ba-4f11-b935-f34260e482de"/>
    <xsd:import namespace="ff2ecd38-e8a2-48b7-b5b7-59af2d5c6c7e"/>
    <xsd:import namespace="eb5c865b-c9c7-4de3-82e6-e3ba59bb9103"/>
    <xsd:element name="properties">
      <xsd:complexType>
        <xsd:sequence>
          <xsd:element name="documentManagement">
            <xsd:complexType>
              <xsd:all>
                <xsd:element ref="ns2:Additional_x0020_Info" minOccurs="0"/>
                <xsd:element ref="ns2:eDMS_x0020_Library" minOccurs="0"/>
                <xsd:element ref="ns1:V3Comments" minOccurs="0"/>
                <xsd:element ref="ns4:_dlc_DocIdUrl" minOccurs="0"/>
                <xsd:element ref="ns4:_dlc_DocIdPersistId" minOccurs="0"/>
                <xsd:element ref="ns4:l5218a67820a405eab41420940e22386" minOccurs="0"/>
                <xsd:element ref="ns4:TaxCatchAll" minOccurs="0"/>
                <xsd:element ref="ns4:TaxCatchAllLabel" minOccurs="0"/>
                <xsd:element ref="ns4:c17adc3306e5490dbb62a9b09578c603" minOccurs="0"/>
                <xsd:element ref="ns4:i1b3c855753b482e967e07bcf98e63b6" minOccurs="0"/>
                <xsd:element ref="ns5:j6438741ad114f2786113428657618e6" minOccurs="0"/>
                <xsd:element ref="ns3:b73ede9528844b4dac4ca2ed79a068d8" minOccurs="0"/>
                <xsd:element ref="ns4:_dlc_DocId" minOccurs="0"/>
                <xsd:element ref="ns6:SharedWithUsers" minOccurs="0"/>
                <xsd:element ref="ns6:SharedWithDetails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Location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Change_x0020_Notification_x0020_and_x0020_Logging" minOccurs="0"/>
                <xsd:element ref="ns7:MediaServiceAutoKeyPoints" minOccurs="0"/>
                <xsd:element ref="ns7:MediaServiceKeyPoints" minOccurs="0"/>
                <xsd:element ref="ns7:Expended_x0020_Time" minOccurs="0"/>
                <xsd:element ref="ns7:Marketing_x0020__x002d__x0020_Time_x0020_Utilisation" minOccurs="0"/>
                <xsd:element ref="ns7:Marketing_x0020__x002d__x0020_Folder_x0020_Delete" minOccurs="0"/>
                <xsd:element ref="ns7:MediaLengthInSeconds" minOccurs="0"/>
                <xsd:element ref="ns7:lcf76f155ced4ddcb4097134ff3c332f" minOccurs="0"/>
                <xsd:element ref="ns7:MediaServiceSearchProperties" minOccurs="0"/>
                <xsd:element ref="ns7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3Comments" ma:index="8" nillable="true" ma:displayName="Append-Only Comments" ma:internalName="V3Comment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40dc8-470f-4dcb-9fe3-b6162fd218fd" elementFormDefault="qualified">
    <xsd:import namespace="http://schemas.microsoft.com/office/2006/documentManagement/types"/>
    <xsd:import namespace="http://schemas.microsoft.com/office/infopath/2007/PartnerControls"/>
    <xsd:element name="Additional_x0020_Info" ma:index="1" nillable="true" ma:displayName="Additional Info" ma:internalName="Additional_x0020_Info">
      <xsd:simpleType>
        <xsd:restriction base="dms:Text">
          <xsd:maxLength value="255"/>
        </xsd:restriction>
      </xsd:simpleType>
    </xsd:element>
    <xsd:element name="eDMS_x0020_Library" ma:index="4" nillable="true" ma:displayName="eDMS Library" ma:internalName="eDMS_x0020_Librar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69545-3f5c-4d76-b5ef-e21c01e673e6" elementFormDefault="qualified">
    <xsd:import namespace="http://schemas.microsoft.com/office/2006/documentManagement/types"/>
    <xsd:import namespace="http://schemas.microsoft.com/office/infopath/2007/PartnerControls"/>
    <xsd:element name="b73ede9528844b4dac4ca2ed79a068d8" ma:index="22" nillable="true" ma:taxonomy="true" ma:internalName="b73ede9528844b4dac4ca2ed79a068d8" ma:taxonomyFieldName="Entity" ma:displayName="Entity" ma:default="" ma:fieldId="{b73ede95-2884-4b4d-ac4c-a2ed79a068d8}" ma:sspId="f748efd2-e33e-48a5-90e8-1a83c1cb5ef9" ma:termSetId="856870c0-482b-4b60-9f4e-79866ceab47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62e0-950b-4d18-8f56-efe6ec8fd98e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5218a67820a405eab41420940e22386" ma:index="11" nillable="true" ma:taxonomy="true" ma:internalName="l5218a67820a405eab41420940e22386" ma:taxonomyFieldName="eDMS_x0020_Site" ma:displayName="eDMS Site" ma:default="" ma:fieldId="{55218a67-820a-405e-ab41-420940e22386}" ma:sspId="f748efd2-e33e-48a5-90e8-1a83c1cb5ef9" ma:termSetId="6db94800-35c5-4084-8834-fb0f370e17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789AD374-923E-49A1-ACC3-9CD0CA9C2274}" ma:internalName="TaxCatchAll" ma:showField="CatchAllData" ma:web="{1ae40dc8-470f-4dcb-9fe3-b6162fd218f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789AD374-923E-49A1-ACC3-9CD0CA9C2274}" ma:internalName="TaxCatchAllLabel" ma:readOnly="true" ma:showField="CatchAllDataLabel" ma:web="{1ae40dc8-470f-4dcb-9fe3-b6162fd218f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7adc3306e5490dbb62a9b09578c603" ma:index="15" nillable="true" ma:taxonomy="true" ma:internalName="c17adc3306e5490dbb62a9b09578c603" ma:taxonomyFieldName="Function" ma:displayName="Function" ma:default="" ma:fieldId="{c17adc33-06e5-490d-bb62-a9b09578c603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b3c855753b482e967e07bcf98e63b6" ma:index="17" nillable="true" ma:taxonomy="true" ma:internalName="i1b3c855753b482e967e07bcf98e63b6" ma:taxonomyFieldName="Activity" ma:displayName="Activity" ma:default="" ma:fieldId="{21b3c855-753b-482e-967e-07bcf98e63b6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c8473-40ba-4f11-b935-f34260e482de" elementFormDefault="qualified">
    <xsd:import namespace="http://schemas.microsoft.com/office/2006/documentManagement/types"/>
    <xsd:import namespace="http://schemas.microsoft.com/office/infopath/2007/PartnerControls"/>
    <xsd:element name="j6438741ad114f2786113428657618e6" ma:index="19" nillable="true" ma:taxonomy="true" ma:internalName="j6438741ad114f2786113428657618e6" ma:taxonomyFieldName="Subject_x0020_Matter" ma:displayName="Subject Matter" ma:indexed="true" ma:default="" ma:fieldId="{36438741-ad11-4f27-8611-3428657618e6}" ma:sspId="f748efd2-e33e-48a5-90e8-1a83c1cb5ef9" ma:termSetId="7b2787ca-6b71-49d0-a2af-b3802dd8bff8" ma:anchorId="ab9aa8f8-a547-449a-a50a-7f6d3aef195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ecd38-e8a2-48b7-b5b7-59af2d5c6c7e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c865b-c9c7-4de3-82e6-e3ba59bb91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3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3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Change_x0020_Notification_x0020_and_x0020_Logging" ma:index="36" nillable="true" ma:displayName="Notify and Log - Marketing" ma:internalName="Change_x0020_Notification_x0020_and_x0020_Logg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xpended_x0020_Time" ma:index="39" nillable="true" ma:displayName="Expended Time" ma:internalName="Expended_x0020_Tim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arketing_x0020__x002d__x0020_Time_x0020_Utilisation" ma:index="40" nillable="true" ma:displayName="Marketing - Time Utilisation" ma:internalName="Marketing_x0020__x002d__x0020_Time_x0020_Utilisa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arketing_x0020__x002d__x0020_Folder_x0020_Delete" ma:index="41" nillable="true" ma:displayName="Marketing - Folder Delete" ma:internalName="Marketing_x0020__x002d__x0020_Folder_x0020_Dele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Image Tags" ma:readOnly="false" ma:fieldId="{5cf76f15-5ced-4ddc-b409-7134ff3c332f}" ma:taxonomyMulti="true" ma:sspId="f748efd2-e33e-48a5-90e8-1a83c1cb5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4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2D504-F459-4E52-9C05-2F875F248119}">
  <ds:schemaRefs>
    <ds:schemaRef ds:uri="http://purl.org/dc/dcmitype/"/>
    <ds:schemaRef ds:uri="02b462e0-950b-4d18-8f56-efe6ec8fd98e"/>
    <ds:schemaRef ds:uri="http://schemas.openxmlformats.org/package/2006/metadata/core-properties"/>
    <ds:schemaRef ds:uri="http://schemas.microsoft.com/office/infopath/2007/PartnerControls"/>
    <ds:schemaRef ds:uri="e4b6fc67-92f2-4822-9ee2-02d8357a25ec"/>
    <ds:schemaRef ds:uri="82dc8473-40ba-4f11-b935-f34260e482de"/>
    <ds:schemaRef ds:uri="http://schemas.microsoft.com/office/2006/documentManagement/types"/>
    <ds:schemaRef ds:uri="http://schemas.microsoft.com/office/2006/metadata/properties"/>
    <ds:schemaRef ds:uri="1eb82744-a828-49a3-9f1e-74c041e92bb6"/>
    <ds:schemaRef ds:uri="http://www.w3.org/XML/1998/namespace"/>
    <ds:schemaRef ds:uri="0c665f16-30b6-4359-a893-1fad0e760a0b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8C402D0-570B-4CCE-B470-06773CA866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1D9CD6-7C65-4D00-9327-146C0778B71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6E7A332-A6E4-42E5-AD98-FBC810FF2F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Calculator</vt:lpstr>
      <vt:lpstr>Data</vt:lpstr>
      <vt:lpstr>BADAType</vt:lpstr>
      <vt:lpstr>Calculator!Print_Area</vt:lpstr>
      <vt:lpstr>Value</vt:lpstr>
    </vt:vector>
  </TitlesOfParts>
  <Company>City of Nedlands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Retrospective Building Fee Calculator - Current 010717</dc:title>
  <dc:creator>Matthew Deal</dc:creator>
  <dc:description/>
  <cp:lastModifiedBy>Paul Busby</cp:lastModifiedBy>
  <cp:lastPrinted>2023-04-12T01:30:35Z</cp:lastPrinted>
  <dcterms:created xsi:type="dcterms:W3CDTF">2006-10-13T04:47:40Z</dcterms:created>
  <dcterms:modified xsi:type="dcterms:W3CDTF">2024-04-09T02:37:23Z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0x010100DBE2AFA49EAD6847BCAE523F8D149C8E00DBB35E1E18050F4EA693EF54166CEE1B</vt:lpwstr>
  </property>
  <property fmtid="{D5CDD505-2E9C-101B-9397-08002B2CF9AE}" pid="3" name="_dlc_DocIdItemGuid">
    <vt:lpwstr>00b481a6-1cb7-465f-8ed8-7cea917f6833</vt:lpwstr>
  </property>
  <property fmtid="{D5CDD505-2E9C-101B-9397-08002B2CF9AE}" pid="4" name="Order">
    <vt:r8>6000</vt:r8>
  </property>
  <property fmtid="{D5CDD505-2E9C-101B-9397-08002B2CF9AE}" pid="5" name="Entity">
    <vt:lpwstr>1</vt:lpwstr>
  </property>
  <property fmtid="{D5CDD505-2E9C-101B-9397-08002B2CF9AE}" pid="6" name="Activity">
    <vt:lpwstr>40</vt:lpwstr>
  </property>
  <property fmtid="{D5CDD505-2E9C-101B-9397-08002B2CF9AE}" pid="7" name="eDMS Site">
    <vt:lpwstr>20</vt:lpwstr>
  </property>
  <property fmtid="{D5CDD505-2E9C-101B-9397-08002B2CF9AE}" pid="8" name="Function">
    <vt:lpwstr>22</vt:lpwstr>
  </property>
  <property fmtid="{D5CDD505-2E9C-101B-9397-08002B2CF9AE}" pid="10" name="_docset_NoMedatataSyncRequired">
    <vt:lpwstr>True</vt:lpwstr>
  </property>
  <property fmtid="{D5CDD505-2E9C-101B-9397-08002B2CF9AE}" pid="11" name="MediaServiceImageTags">
    <vt:lpwstr/>
  </property>
  <property fmtid="{D5CDD505-2E9C-101B-9397-08002B2CF9AE}" pid="12" name="document set status previous">
    <vt:lpwstr>Active</vt:lpwstr>
  </property>
</Properties>
</file>